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540" windowHeight="8280" tabRatio="790" activeTab="0"/>
  </bookViews>
  <sheets>
    <sheet name="прил№14" sheetId="1" r:id="rId1"/>
  </sheets>
  <externalReferences>
    <externalReference r:id="rId4"/>
  </externalReferences>
  <definedNames>
    <definedName name="_xlnm._FilterDatabase" localSheetId="0" hidden="1">'прил№14'!$D$10:$F$41</definedName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<sst xmlns="http://schemas.openxmlformats.org/spreadsheetml/2006/main" count="148" uniqueCount="113">
  <si>
    <t>Муниципальная программа "Охрана окружающей среды в МО "Осинский район" на 2015-2018 годы"</t>
  </si>
  <si>
    <t>Муниципальная целевая программа "Развитие муниципальной системы образования на 2015-2017 годы"</t>
  </si>
  <si>
    <t>Подпрограмма "Развитие дошкольного образования"</t>
  </si>
  <si>
    <t>Подпрограмма "Развитие дополнительного образования"</t>
  </si>
  <si>
    <t>Основное мероприятие: Осуществление полномочий по вопросам местного значения по организации предоставления общедоступного и бесплатного дополнительного образования детей в муниципальных образовательных учреждениях дополнительного образования муниципального образования "Осинский район"</t>
  </si>
  <si>
    <t>Подпрограмма "Организация и обеспечение летнего отдыха в Осинском районе" на 2015-2017 гг.</t>
  </si>
  <si>
    <t>Осуществление полномочий по вопросам местного значения по организации и обеспечению летнего отдыха оздоровления детей в Осинском районе</t>
  </si>
  <si>
    <t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в МО "Осинский  район"</t>
  </si>
  <si>
    <t xml:space="preserve"> Осуществление полномочий Иркутской области по обеспечению государственных гарантий реализации прав на получение общедоступного и бесплатного дошкольного образования в муниципальных бюджетных дошкольных образовательных организациях  </t>
  </si>
  <si>
    <t>Основное мероприятие I. Осуществление полномочий по вопросам местного значения в сфере образования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Осинском районе</t>
  </si>
  <si>
    <t>Основное мероприятие II.Осуществление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</t>
  </si>
  <si>
    <t>Основное мероприятие III. Осуществление отдельных  областных государственных  полномочий по предоставлению мер социальной поддержки многодетным и малоимущим семьям</t>
  </si>
  <si>
    <t>(тыс. рублей)</t>
  </si>
  <si>
    <t>ЦСР</t>
  </si>
  <si>
    <t>ВР</t>
  </si>
  <si>
    <t>Детские дошкольные учреждения</t>
  </si>
  <si>
    <t>МО "Осинский район"</t>
  </si>
  <si>
    <t>244</t>
  </si>
  <si>
    <t>612</t>
  </si>
  <si>
    <t>07 07</t>
  </si>
  <si>
    <t xml:space="preserve">795 00 21  </t>
  </si>
  <si>
    <t>795 00 24</t>
  </si>
  <si>
    <t>795 00 27</t>
  </si>
  <si>
    <t xml:space="preserve"> МКУ "Управление культуры" администрации МО "Осинский район"</t>
  </si>
  <si>
    <t>№</t>
  </si>
  <si>
    <t>РзПз</t>
  </si>
  <si>
    <t>07 02</t>
  </si>
  <si>
    <t>Бюджетная классификация</t>
  </si>
  <si>
    <t>Итого по программам:</t>
  </si>
  <si>
    <t xml:space="preserve">Начальник  Финансового управления </t>
  </si>
  <si>
    <t>Целевая районная  программа "Развитие  физической культуры  и спорта в Осинском районе на 2011-2015 гг."</t>
  </si>
  <si>
    <t>Наименование муниципальной программы</t>
  </si>
  <si>
    <t>Исполнитель</t>
  </si>
  <si>
    <t>Администрация МО "Осинский район"</t>
  </si>
  <si>
    <t>11 05</t>
  </si>
  <si>
    <t>10 03</t>
  </si>
  <si>
    <t>Целевая социальная программа " Профилактика наркомании и ВИЧ-инфекции 2011-2015гг."</t>
  </si>
  <si>
    <t>795 00 02</t>
  </si>
  <si>
    <t>795 00 03</t>
  </si>
  <si>
    <t>Целевая районная программа "Развитие отрасли "Культура" на территории Осинского района  в 2012-2015 годы"</t>
  </si>
  <si>
    <t>09 09</t>
  </si>
  <si>
    <t>07 01</t>
  </si>
  <si>
    <t>Школы-детские сады, школы начальные, неполные средние и средние</t>
  </si>
  <si>
    <t>08 01</t>
  </si>
  <si>
    <t>795 00 16</t>
  </si>
  <si>
    <t>01 06</t>
  </si>
  <si>
    <t>Финансовое управление администрации МО "Осинский район"</t>
  </si>
  <si>
    <t>04 12</t>
  </si>
  <si>
    <t>Среднесрочная целевая программа "Развитие МКУК "Осинский РИКМ" на 2012 -2015 годы"</t>
  </si>
  <si>
    <t>795 00 22</t>
  </si>
  <si>
    <t>795 00 28</t>
  </si>
  <si>
    <t>795 00 29</t>
  </si>
  <si>
    <t>795 00 30</t>
  </si>
  <si>
    <t>Целевая районная программа "Предупреждение и борьба с социально-значимыми заболеваниями "на 2012-2016гг.</t>
  </si>
  <si>
    <t>МУО администрации  МО "Осинский район"</t>
  </si>
  <si>
    <t>07 09</t>
  </si>
  <si>
    <t xml:space="preserve"> МКУ "Управление культуры" </t>
  </si>
  <si>
    <t>Бадашкеева М.Ю.</t>
  </si>
  <si>
    <t>611</t>
  </si>
  <si>
    <t>Долгосрочная целевая программа "Оснащение и модернизация МБОУ ДОД "Осинская детская школа  искусств" на 2013-2018 гг."</t>
  </si>
  <si>
    <t>ОКС и ЖКХ администрации МО "Осинский район"</t>
  </si>
  <si>
    <t xml:space="preserve">07 09       </t>
  </si>
  <si>
    <t xml:space="preserve">07 01            </t>
  </si>
  <si>
    <t>Муниципальная среднесрочная программа "Патриотическое воспитание в образовательных учреждениях муниципального образования "Осинский район" на 2013-2015 годы"</t>
  </si>
  <si>
    <t xml:space="preserve">795 00 31 </t>
  </si>
  <si>
    <t>Подпрограмма "Развитие общего образования"</t>
  </si>
  <si>
    <t>Целевая районная программа "Улучшение условий охраны труда в муниципальном образовании "Осинский район" на 2014-2016 гг."</t>
  </si>
  <si>
    <t>795 00 35</t>
  </si>
  <si>
    <t>Среднесрочная целевая программа "Развитие МБУК "Осинский межпоселенческий дом культуры" на 2014-2016 гг."</t>
  </si>
  <si>
    <t>795 00 39</t>
  </si>
  <si>
    <t>2015 год</t>
  </si>
  <si>
    <t xml:space="preserve">Целевая районная  программа "Повышение эффективности управления муниципальными финансами в МО "Осинский район" на 2011-2016 годы" </t>
  </si>
  <si>
    <t xml:space="preserve">                                                                         (тыс. рублей)</t>
  </si>
  <si>
    <t>795 00 40</t>
  </si>
  <si>
    <t>Муниципальная целевая программа "Об организации временной занятости несовершеннолетних граждан в муниципальном образовании "Осинский район" на 2014-2016 годы"</t>
  </si>
  <si>
    <t>795 00 41</t>
  </si>
  <si>
    <t>Муниципальная целевая программа "Программа поддержки и развития малого и среднего предпринимательства в МО "Осинский район"  на 2013-2019 гг."</t>
  </si>
  <si>
    <t>Муниципальная программа "Устойчивое развитие сельских территорий МО "Осинский район" на 2014-2020 годы"</t>
  </si>
  <si>
    <t>Целевая районная программа "Повышение безопасности дорожного движения  на территории  Осинского района на 2013-2015 гг."</t>
  </si>
  <si>
    <t>795 00 34</t>
  </si>
  <si>
    <t>810 00 00</t>
  </si>
  <si>
    <t>811 00 00</t>
  </si>
  <si>
    <t>811 10 00</t>
  </si>
  <si>
    <t>81 1 13 01</t>
  </si>
  <si>
    <t>812 00 00</t>
  </si>
  <si>
    <t>812 10 00</t>
  </si>
  <si>
    <t>81 2 13 02</t>
  </si>
  <si>
    <t>81 2 05 02</t>
  </si>
  <si>
    <t>813 00 00</t>
  </si>
  <si>
    <t>813 10 00</t>
  </si>
  <si>
    <t>814 00 00</t>
  </si>
  <si>
    <t>814 10 00</t>
  </si>
  <si>
    <t>05 01</t>
  </si>
  <si>
    <t xml:space="preserve">07 00            </t>
  </si>
  <si>
    <t>8.1.</t>
  </si>
  <si>
    <t>8.1.1.</t>
  </si>
  <si>
    <t>8.1.2.</t>
  </si>
  <si>
    <t>8.2.</t>
  </si>
  <si>
    <t>8.2.1.</t>
  </si>
  <si>
    <t>8.2.2.</t>
  </si>
  <si>
    <t>8.2.3.</t>
  </si>
  <si>
    <t>8.3.</t>
  </si>
  <si>
    <t>8.4.</t>
  </si>
  <si>
    <t>8.3.1.</t>
  </si>
  <si>
    <t>8.4.1.</t>
  </si>
  <si>
    <t>МБОУ "Оздоровительный лагерь "Дружба"</t>
  </si>
  <si>
    <t>10 04</t>
  </si>
  <si>
    <t>Муниципальная социальная программа муниципального образования  "Осинский район" "Молодым семьям  доступное  жилье" на 2011-2019гг.</t>
  </si>
  <si>
    <t>05 05</t>
  </si>
  <si>
    <t>факт</t>
  </si>
  <si>
    <t>% исп-я</t>
  </si>
  <si>
    <t xml:space="preserve">Исполнение по муниципальным </t>
  </si>
  <si>
    <t xml:space="preserve">                     целевым программам  МО "Осинский район" за   2015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</si>
</sst>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-* #,##0_р_._-;\-* #,##0_р_._-;_-* &quot;-&quot;??_р_._-;_-@_-"/>
    <numFmt numFmtId="171" formatCode="000"/>
    <numFmt numFmtId="172" formatCode="00\.00\.00"/>
    <numFmt numFmtId="173" formatCode="_-* #,##0.0_р_._-;\-* #,##0.0_р_._-;_-* &quot;-&quot;??_р_._-;_-@_-"/>
    <numFmt numFmtId="174" formatCode="_-* #,##0.0_р_._-;\-* #,##0.0_р_._-;_-* &quot;-&quot;?_р_._-;_-@_-"/>
    <numFmt numFmtId="175" formatCode="0.000"/>
    <numFmt numFmtId="176" formatCode="0.00000"/>
    <numFmt numFmtId="177" formatCode="0.0000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0.0000000"/>
    <numFmt numFmtId="187" formatCode="0.000000"/>
    <numFmt numFmtId="188" formatCode="#,##0.000"/>
    <numFmt numFmtId="189" formatCode="#,##0.0000"/>
    <numFmt numFmtId="190" formatCode="#,##0.00000"/>
    <numFmt numFmtId="191" formatCode="#,##0.0_ ;[Red]\-#,##0.0\ 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i/>
      <sz val="10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b/>
      <sz val="10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vertical="justify" wrapText="1"/>
      <protection locked="0"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4" xfId="0" applyFont="1" applyFill="1" applyBorder="1" applyAlignment="1" applyProtection="1">
      <alignment horizontal="left" vertical="justify" wrapText="1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vertical="justify" wrapText="1"/>
      <protection locked="0"/>
    </xf>
    <xf numFmtId="0" fontId="2" fillId="0" borderId="12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 applyProtection="1">
      <alignment vertical="justify" wrapText="1"/>
      <protection locked="0"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/>
    </xf>
    <xf numFmtId="0" fontId="12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49" fontId="4" fillId="0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 applyProtection="1">
      <alignment vertical="justify" wrapText="1"/>
      <protection locked="0"/>
    </xf>
    <xf numFmtId="0" fontId="7" fillId="0" borderId="11" xfId="33" applyNumberFormat="1" applyFont="1" applyFill="1" applyBorder="1" applyAlignment="1">
      <alignment horizontal="left" vertical="top" wrapText="1" readingOrder="1"/>
      <protection/>
    </xf>
    <xf numFmtId="49" fontId="7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vertical="justify" wrapText="1"/>
      <protection locked="0"/>
    </xf>
    <xf numFmtId="10" fontId="7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 applyProtection="1">
      <alignment horizontal="left" vertical="justify" wrapText="1"/>
      <protection locked="0"/>
    </xf>
    <xf numFmtId="0" fontId="2" fillId="24" borderId="10" xfId="0" applyFont="1" applyFill="1" applyBorder="1" applyAlignment="1" applyProtection="1">
      <alignment wrapText="1"/>
      <protection locked="0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24" borderId="11" xfId="0" applyFont="1" applyFill="1" applyBorder="1" applyAlignment="1" applyProtection="1">
      <alignment vertical="justify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169" fontId="4" fillId="0" borderId="1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9" fontId="32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&#8470;7,9,11,13,15%20%20&#1087;&#1088;&#1086;&#1077;&#1082;&#1090;%20&#1073;&#1102;&#1076;&#1078;&#1077;&#1090;&#1072;%20&#1085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№7"/>
      <sheetName val="прил№9"/>
      <sheetName val="прил№11"/>
      <sheetName val="прил№13"/>
      <sheetName val="прил№15"/>
    </sheetNames>
    <sheetDataSet>
      <sheetData sheetId="4">
        <row r="21">
          <cell r="G21">
            <v>356005.4</v>
          </cell>
          <cell r="H21">
            <v>374589.60000000003</v>
          </cell>
        </row>
        <row r="25">
          <cell r="G25">
            <v>261952</v>
          </cell>
          <cell r="H25">
            <v>276170.8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1" width="3.875" style="0" customWidth="1"/>
    <col min="2" max="2" width="44.25390625" style="0" customWidth="1"/>
    <col min="3" max="3" width="30.875" style="0" customWidth="1"/>
    <col min="4" max="4" width="11.375" style="0" customWidth="1"/>
    <col min="5" max="5" width="12.25390625" style="0" customWidth="1"/>
    <col min="7" max="7" width="12.75390625" style="0" customWidth="1"/>
    <col min="8" max="8" width="10.625" style="0" customWidth="1"/>
    <col min="9" max="9" width="10.125" style="0" customWidth="1"/>
    <col min="11" max="11" width="9.625" style="0" bestFit="1" customWidth="1"/>
  </cols>
  <sheetData>
    <row r="1" spans="2:7" ht="13.5" customHeight="1">
      <c r="B1" s="3"/>
      <c r="C1" s="3"/>
      <c r="D1" s="3"/>
      <c r="E1" s="3"/>
      <c r="F1" s="3"/>
      <c r="G1" s="3"/>
    </row>
    <row r="2" spans="1:9" ht="13.5" customHeight="1">
      <c r="A2" s="72" t="s">
        <v>111</v>
      </c>
      <c r="B2" s="72"/>
      <c r="C2" s="72"/>
      <c r="D2" s="72"/>
      <c r="E2" s="72"/>
      <c r="F2" s="72"/>
      <c r="G2" s="72"/>
      <c r="H2" s="72"/>
      <c r="I2" s="72"/>
    </row>
    <row r="3" spans="1:9" ht="19.5" customHeight="1">
      <c r="A3" s="72" t="s">
        <v>112</v>
      </c>
      <c r="B3" s="72"/>
      <c r="C3" s="72"/>
      <c r="D3" s="72"/>
      <c r="E3" s="72"/>
      <c r="F3" s="72"/>
      <c r="G3" s="72"/>
      <c r="H3" s="72"/>
      <c r="I3" s="72"/>
    </row>
    <row r="4" spans="1:7" ht="19.5" customHeight="1">
      <c r="A4" s="33"/>
      <c r="B4" s="33"/>
      <c r="C4" s="33"/>
      <c r="D4" s="33"/>
      <c r="E4" s="33"/>
      <c r="F4" s="33"/>
      <c r="G4" s="33"/>
    </row>
    <row r="5" spans="2:8" ht="18.75" customHeight="1">
      <c r="B5" s="5"/>
      <c r="C5" s="5"/>
      <c r="D5" s="5"/>
      <c r="E5" s="41" t="s">
        <v>72</v>
      </c>
      <c r="F5" s="73"/>
      <c r="G5" s="73"/>
      <c r="H5" s="41"/>
    </row>
    <row r="6" spans="2:7" ht="18.75" customHeight="1">
      <c r="B6" s="5"/>
      <c r="C6" s="5"/>
      <c r="D6" s="88"/>
      <c r="E6" s="88"/>
      <c r="F6" s="88"/>
      <c r="G6" s="88"/>
    </row>
    <row r="7" spans="2:9" ht="18.75" customHeight="1">
      <c r="B7" s="5"/>
      <c r="C7" s="5"/>
      <c r="D7" s="88"/>
      <c r="E7" s="88"/>
      <c r="F7" s="88"/>
      <c r="G7" s="88"/>
      <c r="H7" s="73" t="s">
        <v>12</v>
      </c>
      <c r="I7" s="73"/>
    </row>
    <row r="8" spans="2:7" ht="10.5" customHeight="1">
      <c r="B8" s="5"/>
      <c r="C8" s="5"/>
      <c r="D8" s="5"/>
      <c r="E8" s="5"/>
      <c r="F8" s="6"/>
      <c r="G8" s="7"/>
    </row>
    <row r="9" spans="1:9" ht="20.25" customHeight="1">
      <c r="A9" s="83" t="s">
        <v>24</v>
      </c>
      <c r="B9" s="70" t="s">
        <v>31</v>
      </c>
      <c r="C9" s="70" t="s">
        <v>32</v>
      </c>
      <c r="D9" s="85" t="s">
        <v>27</v>
      </c>
      <c r="E9" s="86"/>
      <c r="F9" s="87"/>
      <c r="G9" s="70" t="s">
        <v>70</v>
      </c>
      <c r="H9" s="69" t="s">
        <v>109</v>
      </c>
      <c r="I9" s="69" t="s">
        <v>110</v>
      </c>
    </row>
    <row r="10" spans="1:9" ht="18.75" customHeight="1">
      <c r="A10" s="84"/>
      <c r="B10" s="71"/>
      <c r="C10" s="71"/>
      <c r="D10" s="8" t="s">
        <v>25</v>
      </c>
      <c r="E10" s="9" t="s">
        <v>13</v>
      </c>
      <c r="F10" s="15" t="s">
        <v>14</v>
      </c>
      <c r="G10" s="71"/>
      <c r="H10" s="69"/>
      <c r="I10" s="69"/>
    </row>
    <row r="11" spans="1:9" ht="51" customHeight="1">
      <c r="A11" s="53">
        <v>1</v>
      </c>
      <c r="B11" s="4" t="s">
        <v>0</v>
      </c>
      <c r="C11" s="39" t="s">
        <v>60</v>
      </c>
      <c r="D11" s="59" t="s">
        <v>108</v>
      </c>
      <c r="E11" s="19" t="s">
        <v>69</v>
      </c>
      <c r="F11" s="15">
        <v>244</v>
      </c>
      <c r="G11" s="48">
        <v>65.19999999999993</v>
      </c>
      <c r="H11" s="48">
        <v>65.1</v>
      </c>
      <c r="I11" s="64">
        <f>H11/G11*100</f>
        <v>99.84662576687127</v>
      </c>
    </row>
    <row r="12" spans="1:9" ht="88.5" customHeight="1">
      <c r="A12" s="54">
        <v>3</v>
      </c>
      <c r="B12" s="12" t="s">
        <v>71</v>
      </c>
      <c r="C12" s="37" t="s">
        <v>46</v>
      </c>
      <c r="D12" s="24" t="s">
        <v>45</v>
      </c>
      <c r="E12" s="22" t="s">
        <v>37</v>
      </c>
      <c r="F12" s="25">
        <v>244</v>
      </c>
      <c r="G12" s="26">
        <v>302.8</v>
      </c>
      <c r="H12" s="26">
        <v>302.8</v>
      </c>
      <c r="I12" s="64">
        <f aca="true" t="shared" si="0" ref="I12:I39">H12/G12*100</f>
        <v>100</v>
      </c>
    </row>
    <row r="13" spans="1:9" ht="77.25" customHeight="1">
      <c r="A13" s="53">
        <v>4</v>
      </c>
      <c r="B13" s="2" t="s">
        <v>76</v>
      </c>
      <c r="C13" s="39" t="s">
        <v>33</v>
      </c>
      <c r="D13" s="24" t="s">
        <v>47</v>
      </c>
      <c r="E13" s="27" t="s">
        <v>38</v>
      </c>
      <c r="F13" s="9">
        <v>810</v>
      </c>
      <c r="G13" s="16">
        <v>35</v>
      </c>
      <c r="H13" s="16">
        <v>35</v>
      </c>
      <c r="I13" s="64">
        <f t="shared" si="0"/>
        <v>100</v>
      </c>
    </row>
    <row r="14" spans="1:9" ht="71.25" customHeight="1">
      <c r="A14" s="55">
        <v>7</v>
      </c>
      <c r="B14" s="12" t="s">
        <v>66</v>
      </c>
      <c r="C14" s="37" t="s">
        <v>15</v>
      </c>
      <c r="D14" s="24" t="s">
        <v>41</v>
      </c>
      <c r="E14" s="22" t="s">
        <v>67</v>
      </c>
      <c r="F14" s="25">
        <v>612</v>
      </c>
      <c r="G14" s="16">
        <v>48.5</v>
      </c>
      <c r="H14" s="16">
        <v>48.5</v>
      </c>
      <c r="I14" s="64">
        <f t="shared" si="0"/>
        <v>100</v>
      </c>
    </row>
    <row r="15" spans="1:9" ht="52.5" customHeight="1">
      <c r="A15" s="54">
        <v>8</v>
      </c>
      <c r="B15" s="44" t="s">
        <v>1</v>
      </c>
      <c r="C15" s="38"/>
      <c r="D15" s="24" t="s">
        <v>93</v>
      </c>
      <c r="E15" s="27" t="s">
        <v>80</v>
      </c>
      <c r="F15" s="28" t="s">
        <v>58</v>
      </c>
      <c r="G15" s="16">
        <v>421887.9</v>
      </c>
      <c r="H15" s="16">
        <v>421886</v>
      </c>
      <c r="I15" s="64">
        <f t="shared" si="0"/>
        <v>99.99954964340053</v>
      </c>
    </row>
    <row r="16" spans="1:9" ht="30" customHeight="1">
      <c r="A16" s="54" t="s">
        <v>94</v>
      </c>
      <c r="B16" s="52" t="s">
        <v>2</v>
      </c>
      <c r="C16" s="79" t="s">
        <v>15</v>
      </c>
      <c r="D16" s="24" t="s">
        <v>41</v>
      </c>
      <c r="E16" s="27" t="s">
        <v>81</v>
      </c>
      <c r="F16" s="28" t="s">
        <v>58</v>
      </c>
      <c r="G16" s="16">
        <v>93470.7</v>
      </c>
      <c r="H16" s="16">
        <v>93470.7</v>
      </c>
      <c r="I16" s="64">
        <f t="shared" si="0"/>
        <v>100</v>
      </c>
    </row>
    <row r="17" spans="1:11" ht="111" customHeight="1">
      <c r="A17" s="56" t="s">
        <v>95</v>
      </c>
      <c r="B17" s="45" t="s">
        <v>7</v>
      </c>
      <c r="C17" s="79"/>
      <c r="D17" s="10" t="s">
        <v>62</v>
      </c>
      <c r="E17" s="42" t="s">
        <v>82</v>
      </c>
      <c r="F17" s="31" t="s">
        <v>58</v>
      </c>
      <c r="G17" s="30">
        <v>7035.9</v>
      </c>
      <c r="H17" s="30">
        <v>7035.9</v>
      </c>
      <c r="I17" s="64">
        <f t="shared" si="0"/>
        <v>100</v>
      </c>
      <c r="K17" s="62">
        <f>G15+'[1]прил№15'!$G$21+'[1]прил№15'!$H$21-G22</f>
        <v>1146230.3</v>
      </c>
    </row>
    <row r="18" spans="1:9" ht="116.25" customHeight="1">
      <c r="A18" s="56" t="s">
        <v>96</v>
      </c>
      <c r="B18" s="46" t="s">
        <v>8</v>
      </c>
      <c r="C18" s="80"/>
      <c r="D18" s="10" t="s">
        <v>62</v>
      </c>
      <c r="E18" s="42" t="s">
        <v>83</v>
      </c>
      <c r="F18" s="47" t="s">
        <v>58</v>
      </c>
      <c r="G18" s="30">
        <v>86434.8</v>
      </c>
      <c r="H18" s="30">
        <v>86434.8</v>
      </c>
      <c r="I18" s="64">
        <f t="shared" si="0"/>
        <v>100</v>
      </c>
    </row>
    <row r="19" spans="1:9" ht="33.75" customHeight="1">
      <c r="A19" s="55" t="s">
        <v>97</v>
      </c>
      <c r="B19" s="44" t="s">
        <v>65</v>
      </c>
      <c r="C19" s="78" t="s">
        <v>42</v>
      </c>
      <c r="D19" s="22" t="s">
        <v>26</v>
      </c>
      <c r="E19" s="27" t="s">
        <v>84</v>
      </c>
      <c r="F19" s="43" t="s">
        <v>58</v>
      </c>
      <c r="G19" s="16">
        <v>307084.6</v>
      </c>
      <c r="H19" s="16">
        <v>307083.9</v>
      </c>
      <c r="I19" s="64">
        <f t="shared" si="0"/>
        <v>99.99977204978696</v>
      </c>
    </row>
    <row r="20" spans="1:10" ht="139.5" customHeight="1">
      <c r="A20" s="57" t="s">
        <v>98</v>
      </c>
      <c r="B20" s="49" t="s">
        <v>9</v>
      </c>
      <c r="C20" s="79"/>
      <c r="D20" s="11" t="s">
        <v>26</v>
      </c>
      <c r="E20" s="42" t="s">
        <v>85</v>
      </c>
      <c r="F20" s="47" t="s">
        <v>58</v>
      </c>
      <c r="G20" s="30">
        <v>22062</v>
      </c>
      <c r="H20" s="30">
        <v>22061.3</v>
      </c>
      <c r="I20" s="64">
        <f t="shared" si="0"/>
        <v>99.99682712356088</v>
      </c>
      <c r="J20">
        <f>G19+'[1]прил№15'!$G$25+'[1]прил№15'!$H$25</f>
        <v>845207.3999999999</v>
      </c>
    </row>
    <row r="21" spans="1:9" ht="147.75" customHeight="1">
      <c r="A21" s="58" t="s">
        <v>99</v>
      </c>
      <c r="B21" s="50" t="s">
        <v>10</v>
      </c>
      <c r="C21" s="79"/>
      <c r="D21" s="11" t="s">
        <v>26</v>
      </c>
      <c r="E21" s="42" t="s">
        <v>86</v>
      </c>
      <c r="F21" s="47" t="s">
        <v>58</v>
      </c>
      <c r="G21" s="30">
        <v>278770</v>
      </c>
      <c r="H21" s="30">
        <v>278770</v>
      </c>
      <c r="I21" s="64">
        <f t="shared" si="0"/>
        <v>100</v>
      </c>
    </row>
    <row r="22" spans="1:9" ht="95.25" customHeight="1">
      <c r="A22" s="58" t="s">
        <v>100</v>
      </c>
      <c r="B22" s="51" t="s">
        <v>11</v>
      </c>
      <c r="C22" s="80"/>
      <c r="D22" s="11" t="s">
        <v>106</v>
      </c>
      <c r="E22" s="42" t="s">
        <v>87</v>
      </c>
      <c r="F22" s="47" t="s">
        <v>58</v>
      </c>
      <c r="G22" s="30">
        <v>6252.6</v>
      </c>
      <c r="H22" s="30">
        <v>6252.6</v>
      </c>
      <c r="I22" s="64">
        <f t="shared" si="0"/>
        <v>100</v>
      </c>
    </row>
    <row r="23" spans="1:9" ht="54.75" customHeight="1">
      <c r="A23" s="54" t="s">
        <v>101</v>
      </c>
      <c r="B23" s="44" t="s">
        <v>3</v>
      </c>
      <c r="C23" s="37" t="s">
        <v>42</v>
      </c>
      <c r="D23" s="22" t="s">
        <v>26</v>
      </c>
      <c r="E23" s="27" t="s">
        <v>88</v>
      </c>
      <c r="F23" s="43" t="s">
        <v>58</v>
      </c>
      <c r="G23" s="16">
        <v>20434.1</v>
      </c>
      <c r="H23" s="16">
        <v>20433</v>
      </c>
      <c r="I23" s="64">
        <f t="shared" si="0"/>
        <v>99.99461684145619</v>
      </c>
    </row>
    <row r="24" spans="1:9" ht="151.5" customHeight="1">
      <c r="A24" s="56" t="s">
        <v>103</v>
      </c>
      <c r="B24" s="60" t="s">
        <v>4</v>
      </c>
      <c r="C24" s="61" t="s">
        <v>42</v>
      </c>
      <c r="D24" s="11" t="s">
        <v>26</v>
      </c>
      <c r="E24" s="18" t="s">
        <v>89</v>
      </c>
      <c r="F24" s="47" t="s">
        <v>58</v>
      </c>
      <c r="G24" s="30">
        <v>20434.1</v>
      </c>
      <c r="H24" s="30">
        <v>20433</v>
      </c>
      <c r="I24" s="64">
        <f t="shared" si="0"/>
        <v>99.99461684145619</v>
      </c>
    </row>
    <row r="25" spans="1:9" ht="53.25" customHeight="1">
      <c r="A25" s="54" t="s">
        <v>102</v>
      </c>
      <c r="B25" s="44" t="s">
        <v>5</v>
      </c>
      <c r="C25" s="37" t="s">
        <v>105</v>
      </c>
      <c r="D25" s="22" t="s">
        <v>19</v>
      </c>
      <c r="E25" s="27" t="s">
        <v>90</v>
      </c>
      <c r="F25" s="43" t="s">
        <v>58</v>
      </c>
      <c r="G25" s="16">
        <v>898.5</v>
      </c>
      <c r="H25" s="16">
        <v>898.4</v>
      </c>
      <c r="I25" s="64">
        <f t="shared" si="0"/>
        <v>99.98887033945465</v>
      </c>
    </row>
    <row r="26" spans="1:9" ht="65.25" customHeight="1">
      <c r="A26" s="56" t="s">
        <v>104</v>
      </c>
      <c r="B26" s="32" t="s">
        <v>6</v>
      </c>
      <c r="C26" s="61" t="s">
        <v>105</v>
      </c>
      <c r="D26" s="10" t="s">
        <v>19</v>
      </c>
      <c r="E26" s="42" t="s">
        <v>91</v>
      </c>
      <c r="F26" s="31" t="s">
        <v>58</v>
      </c>
      <c r="G26" s="30">
        <v>898.5</v>
      </c>
      <c r="H26" s="30">
        <v>898.4</v>
      </c>
      <c r="I26" s="64">
        <f t="shared" si="0"/>
        <v>99.98887033945465</v>
      </c>
    </row>
    <row r="27" spans="1:9" ht="69.75" customHeight="1">
      <c r="A27" s="54">
        <v>10</v>
      </c>
      <c r="B27" s="12" t="s">
        <v>59</v>
      </c>
      <c r="C27" s="37" t="s">
        <v>23</v>
      </c>
      <c r="D27" s="24" t="s">
        <v>26</v>
      </c>
      <c r="E27" s="22" t="s">
        <v>44</v>
      </c>
      <c r="F27" s="28" t="s">
        <v>18</v>
      </c>
      <c r="G27" s="26">
        <v>10.5</v>
      </c>
      <c r="H27" s="26">
        <v>10.5</v>
      </c>
      <c r="I27" s="64">
        <f t="shared" si="0"/>
        <v>100</v>
      </c>
    </row>
    <row r="28" spans="1:9" ht="78" customHeight="1">
      <c r="A28" s="54">
        <v>13</v>
      </c>
      <c r="B28" s="23" t="s">
        <v>63</v>
      </c>
      <c r="C28" s="37" t="s">
        <v>42</v>
      </c>
      <c r="D28" s="24" t="s">
        <v>55</v>
      </c>
      <c r="E28" s="22" t="s">
        <v>64</v>
      </c>
      <c r="F28" s="25">
        <v>244</v>
      </c>
      <c r="G28" s="26">
        <v>25</v>
      </c>
      <c r="H28" s="26">
        <v>25</v>
      </c>
      <c r="I28" s="64">
        <f t="shared" si="0"/>
        <v>100</v>
      </c>
    </row>
    <row r="29" spans="1:9" ht="78" customHeight="1">
      <c r="A29" s="54">
        <v>14</v>
      </c>
      <c r="B29" s="23" t="s">
        <v>74</v>
      </c>
      <c r="C29" s="37" t="s">
        <v>42</v>
      </c>
      <c r="D29" s="22" t="s">
        <v>26</v>
      </c>
      <c r="E29" s="27" t="s">
        <v>75</v>
      </c>
      <c r="F29" s="9">
        <v>612</v>
      </c>
      <c r="G29" s="26">
        <v>267.7</v>
      </c>
      <c r="H29" s="26">
        <v>267.7</v>
      </c>
      <c r="I29" s="64">
        <f t="shared" si="0"/>
        <v>100</v>
      </c>
    </row>
    <row r="30" spans="1:9" ht="78" customHeight="1">
      <c r="A30" s="81">
        <v>15</v>
      </c>
      <c r="B30" s="77" t="s">
        <v>77</v>
      </c>
      <c r="C30" s="74" t="s">
        <v>60</v>
      </c>
      <c r="D30" s="22" t="s">
        <v>92</v>
      </c>
      <c r="E30" s="27" t="s">
        <v>79</v>
      </c>
      <c r="F30" s="9">
        <v>414</v>
      </c>
      <c r="G30" s="26">
        <v>13.8</v>
      </c>
      <c r="H30" s="26">
        <v>13.8</v>
      </c>
      <c r="I30" s="64">
        <f t="shared" si="0"/>
        <v>100</v>
      </c>
    </row>
    <row r="31" spans="1:9" ht="60" customHeight="1">
      <c r="A31" s="82"/>
      <c r="B31" s="77"/>
      <c r="C31" s="76"/>
      <c r="D31" s="24" t="s">
        <v>26</v>
      </c>
      <c r="E31" s="27" t="s">
        <v>79</v>
      </c>
      <c r="F31" s="25">
        <v>244.414</v>
      </c>
      <c r="G31" s="16">
        <v>260</v>
      </c>
      <c r="H31" s="16">
        <v>260</v>
      </c>
      <c r="I31" s="64">
        <f t="shared" si="0"/>
        <v>100</v>
      </c>
    </row>
    <row r="32" spans="1:9" ht="67.5" customHeight="1">
      <c r="A32" s="55">
        <v>16</v>
      </c>
      <c r="B32" s="39" t="s">
        <v>78</v>
      </c>
      <c r="C32" s="37" t="s">
        <v>54</v>
      </c>
      <c r="D32" s="24" t="s">
        <v>61</v>
      </c>
      <c r="E32" s="22" t="s">
        <v>20</v>
      </c>
      <c r="F32" s="29">
        <v>244</v>
      </c>
      <c r="G32" s="16">
        <v>20.7</v>
      </c>
      <c r="H32" s="16">
        <v>20.7</v>
      </c>
      <c r="I32" s="64">
        <f t="shared" si="0"/>
        <v>100</v>
      </c>
    </row>
    <row r="33" spans="1:9" ht="45.75" customHeight="1">
      <c r="A33" s="54">
        <v>17</v>
      </c>
      <c r="B33" s="23" t="s">
        <v>39</v>
      </c>
      <c r="C33" s="74" t="s">
        <v>56</v>
      </c>
      <c r="D33" s="24" t="s">
        <v>43</v>
      </c>
      <c r="E33" s="22" t="s">
        <v>49</v>
      </c>
      <c r="F33" s="25">
        <v>612</v>
      </c>
      <c r="G33" s="26">
        <v>78.4</v>
      </c>
      <c r="H33" s="26">
        <v>78.4</v>
      </c>
      <c r="I33" s="64">
        <f t="shared" si="0"/>
        <v>100</v>
      </c>
    </row>
    <row r="34" spans="1:9" ht="47.25">
      <c r="A34" s="54">
        <v>18</v>
      </c>
      <c r="B34" s="12" t="s">
        <v>48</v>
      </c>
      <c r="C34" s="75"/>
      <c r="D34" s="24" t="s">
        <v>43</v>
      </c>
      <c r="E34" s="27" t="s">
        <v>21</v>
      </c>
      <c r="F34" s="28" t="s">
        <v>17</v>
      </c>
      <c r="G34" s="26">
        <v>126</v>
      </c>
      <c r="H34" s="26">
        <v>126</v>
      </c>
      <c r="I34" s="64">
        <f t="shared" si="0"/>
        <v>100</v>
      </c>
    </row>
    <row r="35" spans="1:9" ht="63">
      <c r="A35" s="54">
        <v>19</v>
      </c>
      <c r="B35" s="12" t="s">
        <v>68</v>
      </c>
      <c r="C35" s="75"/>
      <c r="D35" s="24" t="s">
        <v>43</v>
      </c>
      <c r="E35" s="27" t="s">
        <v>73</v>
      </c>
      <c r="F35" s="28" t="s">
        <v>18</v>
      </c>
      <c r="G35" s="26">
        <v>30</v>
      </c>
      <c r="H35" s="26">
        <v>30</v>
      </c>
      <c r="I35" s="64">
        <f t="shared" si="0"/>
        <v>100</v>
      </c>
    </row>
    <row r="36" spans="1:9" ht="66" customHeight="1">
      <c r="A36" s="54">
        <v>22</v>
      </c>
      <c r="B36" s="4" t="s">
        <v>53</v>
      </c>
      <c r="C36" s="37" t="s">
        <v>33</v>
      </c>
      <c r="D36" s="24" t="s">
        <v>40</v>
      </c>
      <c r="E36" s="27" t="s">
        <v>22</v>
      </c>
      <c r="F36" s="29">
        <v>244</v>
      </c>
      <c r="G36" s="16">
        <v>150.3</v>
      </c>
      <c r="H36" s="16">
        <v>150.2</v>
      </c>
      <c r="I36" s="64">
        <f t="shared" si="0"/>
        <v>99.93346640053225</v>
      </c>
    </row>
    <row r="37" spans="1:9" ht="66" customHeight="1">
      <c r="A37" s="54">
        <v>23</v>
      </c>
      <c r="B37" s="23" t="s">
        <v>107</v>
      </c>
      <c r="C37" s="74" t="s">
        <v>33</v>
      </c>
      <c r="D37" s="24" t="s">
        <v>35</v>
      </c>
      <c r="E37" s="22" t="s">
        <v>50</v>
      </c>
      <c r="F37" s="25">
        <v>322</v>
      </c>
      <c r="G37" s="16">
        <v>547.3</v>
      </c>
      <c r="H37" s="16">
        <v>547.3</v>
      </c>
      <c r="I37" s="64">
        <f t="shared" si="0"/>
        <v>100</v>
      </c>
    </row>
    <row r="38" spans="1:9" ht="48.75" customHeight="1">
      <c r="A38" s="54">
        <v>24</v>
      </c>
      <c r="B38" s="12" t="s">
        <v>30</v>
      </c>
      <c r="C38" s="75"/>
      <c r="D38" s="24" t="s">
        <v>34</v>
      </c>
      <c r="E38" s="22" t="s">
        <v>51</v>
      </c>
      <c r="F38" s="25">
        <v>122.244</v>
      </c>
      <c r="G38" s="40">
        <v>710.4</v>
      </c>
      <c r="H38" s="40">
        <v>710.4</v>
      </c>
      <c r="I38" s="64">
        <f t="shared" si="0"/>
        <v>100</v>
      </c>
    </row>
    <row r="39" spans="1:9" ht="51.75" customHeight="1">
      <c r="A39" s="54">
        <v>25</v>
      </c>
      <c r="B39" s="12" t="s">
        <v>36</v>
      </c>
      <c r="C39" s="76"/>
      <c r="D39" s="24" t="s">
        <v>34</v>
      </c>
      <c r="E39" s="22" t="s">
        <v>52</v>
      </c>
      <c r="F39" s="25">
        <v>244</v>
      </c>
      <c r="G39" s="16">
        <v>3.1</v>
      </c>
      <c r="H39" s="16">
        <v>3.1</v>
      </c>
      <c r="I39" s="64">
        <f t="shared" si="0"/>
        <v>100</v>
      </c>
    </row>
    <row r="40" spans="1:9" ht="15.75">
      <c r="A40" s="1"/>
      <c r="B40" s="12" t="s">
        <v>28</v>
      </c>
      <c r="C40" s="12"/>
      <c r="D40" s="17"/>
      <c r="E40" s="12"/>
      <c r="F40" s="13"/>
      <c r="G40" s="66">
        <f>G11+G12+G13+G14+G15+G27+G28+G29+G30+G31+G32+G33+G34+G35+G36+G37+G38+G39</f>
        <v>424582.60000000003</v>
      </c>
      <c r="H40" s="66">
        <f>H11+H12+H13+H14+H15+H27+H28+H29+H30+H31+H32+H33+H34+H35+H36+H37+H38+H39</f>
        <v>424580.50000000006</v>
      </c>
      <c r="I40" s="1">
        <f>G40-H40</f>
        <v>2.099999999976717</v>
      </c>
    </row>
    <row r="41" spans="1:9" ht="15.75">
      <c r="A41" s="20"/>
      <c r="B41" s="34"/>
      <c r="C41" s="34"/>
      <c r="D41" s="34"/>
      <c r="E41" s="34"/>
      <c r="F41" s="35"/>
      <c r="G41" s="68">
        <f>G11+G12+G13+G14+G27+G28+G29+G30+G31+G32+G33+G34+G35+G36+G37+G38+G39</f>
        <v>2694.7</v>
      </c>
      <c r="H41" s="67">
        <f>H11+H12+H13+H14+H27+H28+H29+H30+H31+H32+H33+H34+H35+H36+H37+H38+H39</f>
        <v>2694.5</v>
      </c>
      <c r="I41" s="63">
        <f>G41-H41</f>
        <v>0.1999999999998181</v>
      </c>
    </row>
    <row r="42" spans="1:8" ht="15.75">
      <c r="A42" s="20"/>
      <c r="B42" s="34"/>
      <c r="C42" s="34"/>
      <c r="D42" s="34"/>
      <c r="E42" s="34"/>
      <c r="F42" s="35"/>
      <c r="G42" s="36"/>
      <c r="H42" s="65">
        <v>2694.5</v>
      </c>
    </row>
    <row r="43" spans="1:8" ht="15.75">
      <c r="A43" s="20"/>
      <c r="B43" s="34"/>
      <c r="C43" s="34"/>
      <c r="D43" s="34"/>
      <c r="E43" s="34"/>
      <c r="F43" s="35"/>
      <c r="G43" s="21"/>
      <c r="H43" s="65">
        <f>H41-H42</f>
        <v>0</v>
      </c>
    </row>
    <row r="45" spans="2:7" ht="12.75">
      <c r="B45" s="14" t="s">
        <v>29</v>
      </c>
      <c r="C45" s="14"/>
      <c r="D45" s="14"/>
      <c r="E45" s="14"/>
      <c r="F45" s="14"/>
      <c r="G45" s="14"/>
    </row>
    <row r="46" spans="2:7" ht="12.75">
      <c r="B46" s="14" t="s">
        <v>16</v>
      </c>
      <c r="C46" s="14"/>
      <c r="D46" s="14"/>
      <c r="E46" s="14"/>
      <c r="F46" s="14" t="s">
        <v>57</v>
      </c>
      <c r="G46" s="14"/>
    </row>
  </sheetData>
  <sheetProtection/>
  <autoFilter ref="D10:F41"/>
  <mergeCells count="20">
    <mergeCell ref="A30:A31"/>
    <mergeCell ref="A9:A10"/>
    <mergeCell ref="C16:C18"/>
    <mergeCell ref="F5:G5"/>
    <mergeCell ref="D9:F9"/>
    <mergeCell ref="G9:G10"/>
    <mergeCell ref="D6:G6"/>
    <mergeCell ref="D7:G7"/>
    <mergeCell ref="C37:C39"/>
    <mergeCell ref="C33:C35"/>
    <mergeCell ref="B30:B31"/>
    <mergeCell ref="C19:C22"/>
    <mergeCell ref="C30:C31"/>
    <mergeCell ref="H9:H10"/>
    <mergeCell ref="I9:I10"/>
    <mergeCell ref="C9:C10"/>
    <mergeCell ref="B9:B10"/>
    <mergeCell ref="A2:I2"/>
    <mergeCell ref="A3:I3"/>
    <mergeCell ref="H7:I7"/>
  </mergeCells>
  <printOptions/>
  <pageMargins left="1.1811023622047245" right="0.15748031496062992" top="1.1811023622047245" bottom="0.35433070866141736" header="0.5118110236220472" footer="0.1574803149606299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FU</cp:lastModifiedBy>
  <cp:lastPrinted>2016-03-09T07:10:59Z</cp:lastPrinted>
  <dcterms:created xsi:type="dcterms:W3CDTF">2004-09-01T05:21:12Z</dcterms:created>
  <dcterms:modified xsi:type="dcterms:W3CDTF">2016-04-14T03:03:21Z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